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UDENTS WITHOUT MOTHERS\STUDENTS WITHOUT MOTHERS\SWM SHARED FILES\SWM SHARED FILES\Board Members_Board Meetings-REV\Bios_InfoForm_Photos\Current\"/>
    </mc:Choice>
  </mc:AlternateContent>
  <xr:revisionPtr revIDLastSave="0" documentId="13_ncr:1_{B3703E4F-7F5D-40B1-A035-699E9C4AC0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18" i="1"/>
  <c r="N18" i="1"/>
  <c r="P26" i="1"/>
  <c r="N26" i="1"/>
  <c r="N11" i="1"/>
  <c r="H11" i="1"/>
  <c r="P24" i="1"/>
  <c r="N24" i="1"/>
  <c r="H24" i="1"/>
  <c r="P23" i="1"/>
  <c r="N23" i="1"/>
  <c r="H23" i="1"/>
  <c r="P6" i="1"/>
  <c r="N6" i="1"/>
  <c r="H6" i="1"/>
  <c r="P20" i="1"/>
  <c r="H20" i="1"/>
</calcChain>
</file>

<file path=xl/sharedStrings.xml><?xml version="1.0" encoding="utf-8"?>
<sst xmlns="http://schemas.openxmlformats.org/spreadsheetml/2006/main" count="297" uniqueCount="199">
  <si>
    <t>Name</t>
  </si>
  <si>
    <t>Date Joined Board</t>
  </si>
  <si>
    <t>Committee Affiliation</t>
  </si>
  <si>
    <t>Group</t>
  </si>
  <si>
    <t>Employer/Organization</t>
  </si>
  <si>
    <t>Job Title</t>
  </si>
  <si>
    <t>Email</t>
  </si>
  <si>
    <t>Phone</t>
  </si>
  <si>
    <t>Brown, Cassandra</t>
  </si>
  <si>
    <t>Board-Current</t>
  </si>
  <si>
    <t>5883 Brookmere Park Dr</t>
  </si>
  <si>
    <t>Mableton</t>
  </si>
  <si>
    <t>GA</t>
  </si>
  <si>
    <t>Atlanta</t>
  </si>
  <si>
    <t>cassandrabrown64@gmail.com</t>
  </si>
  <si>
    <t>Canady, Stacy</t>
  </si>
  <si>
    <t>Board-Advisory</t>
  </si>
  <si>
    <t>13601 Canyon Ranch Dr</t>
  </si>
  <si>
    <t>Pearland</t>
  </si>
  <si>
    <t>TX</t>
  </si>
  <si>
    <t>Howell, Maria</t>
  </si>
  <si>
    <t>609 Shellbark Dr</t>
  </si>
  <si>
    <t>Concord</t>
  </si>
  <si>
    <t>NC</t>
  </si>
  <si>
    <t>MH Productions</t>
  </si>
  <si>
    <t>Owner</t>
  </si>
  <si>
    <t>mhmailinglist@gmail.com</t>
  </si>
  <si>
    <t>McLean, JoAnn</t>
  </si>
  <si>
    <t>1692 Cobbs Creek Ln</t>
  </si>
  <si>
    <t>Decatur</t>
  </si>
  <si>
    <t>Goodwill of North Georgia</t>
  </si>
  <si>
    <t>Director, Mission Development</t>
  </si>
  <si>
    <t>235 Peachtree St NE Ste 2300</t>
  </si>
  <si>
    <t>jomcl@bellsouth.net</t>
  </si>
  <si>
    <t>Prime, Reggie</t>
  </si>
  <si>
    <t>1474 Bellflower Ct SW</t>
  </si>
  <si>
    <t>Lilburn</t>
  </si>
  <si>
    <t>Kaya Enterprises, LLC</t>
  </si>
  <si>
    <t>Principal</t>
  </si>
  <si>
    <t>REPRIME60@GMAIL.COM</t>
  </si>
  <si>
    <t>Smith, Paula</t>
  </si>
  <si>
    <t>Ellenwood</t>
  </si>
  <si>
    <t>psmit30294@gmail.com</t>
  </si>
  <si>
    <t>Williams, Mary Torrence</t>
  </si>
  <si>
    <t>Conyers</t>
  </si>
  <si>
    <t>Marketing Consultant</t>
  </si>
  <si>
    <t>torrence@studentswithoutmothers.org</t>
  </si>
  <si>
    <t/>
  </si>
  <si>
    <t>January 2011 - December 2013 Board; January 2014 Advisory Board</t>
  </si>
  <si>
    <t>January 2013 - December 2015 Board; January 2016 Advisory Board</t>
  </si>
  <si>
    <t>March 2007, Board Chair 2009-2014</t>
  </si>
  <si>
    <t>November 2012-December 2018 Board; January 2019 Advisory Board</t>
  </si>
  <si>
    <t>January 2004; Board Chair 2004-2008</t>
  </si>
  <si>
    <t>Life Coach Director; Scholarship Committee Chair</t>
  </si>
  <si>
    <t>Past Board Chair; Scholarship Selection Committee</t>
  </si>
  <si>
    <t>Chastain in Ellenwood Event Chair</t>
  </si>
  <si>
    <t>Home Address</t>
  </si>
  <si>
    <t>Business Address</t>
  </si>
  <si>
    <t>Board of Directors and Advisory Board Contact List</t>
  </si>
  <si>
    <t>March 2012 Board; January 2015-June 2016 Board Chair; June 2016 Advisory Board; Board Chair 2021-Current</t>
  </si>
  <si>
    <t>Luncheon Advisory Chair; Board Chair</t>
  </si>
  <si>
    <t>PO Box 81791</t>
  </si>
  <si>
    <t>Microsoft</t>
  </si>
  <si>
    <t>Retired</t>
  </si>
  <si>
    <t>3659 Masters Rd</t>
  </si>
  <si>
    <t>2022 Luncheon Chair</t>
  </si>
  <si>
    <t>Board- Current</t>
  </si>
  <si>
    <t>chantrell@thecofieldgroup.com</t>
  </si>
  <si>
    <t>The Cofield Group</t>
  </si>
  <si>
    <t>Founder/CEO</t>
  </si>
  <si>
    <t>canady@studentswithoutmothers.org; sacanady@bellsouth.net</t>
  </si>
  <si>
    <t>Cofield, Chantrell</t>
  </si>
  <si>
    <t>July 2022-</t>
  </si>
  <si>
    <t>(770)-871-8219</t>
  </si>
  <si>
    <t>(404)-513-1645</t>
  </si>
  <si>
    <t>(404)-313-5542</t>
  </si>
  <si>
    <t>SWM Board Chair</t>
  </si>
  <si>
    <t>Senior Sales Specialist</t>
  </si>
  <si>
    <t>January 2014; Advisory Board January 2023</t>
  </si>
  <si>
    <t>Jones- Martin, Zikia</t>
  </si>
  <si>
    <t>McFeeley, Kevin</t>
  </si>
  <si>
    <t>Smith, Crystal</t>
  </si>
  <si>
    <t>Smith, Tammy</t>
  </si>
  <si>
    <t>Spralling, Theresa</t>
  </si>
  <si>
    <t xml:space="preserve">Robinson, Khadijah </t>
  </si>
  <si>
    <t>July 2023-</t>
  </si>
  <si>
    <t xml:space="preserve">2091 Liberty Ct NW </t>
  </si>
  <si>
    <t>McFeeley Media, LLC</t>
  </si>
  <si>
    <t>kevin@mcfeeleymedia.com</t>
  </si>
  <si>
    <t xml:space="preserve">Silent Auction Committee </t>
  </si>
  <si>
    <t>Kate's Club</t>
  </si>
  <si>
    <t>Program and Volunteer Coordinator</t>
  </si>
  <si>
    <t>zikiajonesmartin@gmail.com</t>
  </si>
  <si>
    <t>(678)-756-7009</t>
  </si>
  <si>
    <t>(267)-250-9433</t>
  </si>
  <si>
    <t>2425 Perkerson Rd SW</t>
  </si>
  <si>
    <t>KA Robinson Holdings</t>
  </si>
  <si>
    <t>CEO/ Lawyer</t>
  </si>
  <si>
    <t>khadijah@karobinsonholdings.com</t>
  </si>
  <si>
    <t>(912)-604-8467</t>
  </si>
  <si>
    <t xml:space="preserve">(832)-808-5147 </t>
  </si>
  <si>
    <t>5575 Oakdale Road SE, Suite 1D</t>
  </si>
  <si>
    <t xml:space="preserve">1010 Lakeview Knoll   </t>
  </si>
  <si>
    <t>McDonough</t>
  </si>
  <si>
    <t>Henry County School District</t>
  </si>
  <si>
    <t xml:space="preserve">Early Intervention Program Teacher </t>
  </si>
  <si>
    <t>685 McDonough Pkwy</t>
  </si>
  <si>
    <t>ingram_smith@hotmail.com</t>
  </si>
  <si>
    <t>(770)-584-8596</t>
  </si>
  <si>
    <t>2369 Ivey Oaks Place</t>
  </si>
  <si>
    <t xml:space="preserve">Stone Mountain </t>
  </si>
  <si>
    <t>The Crystal Clear Solution/Crystal Clear Vision, Inc.</t>
  </si>
  <si>
    <t>Owner/ Operations Consultant</t>
  </si>
  <si>
    <t>csmith@thecrystalsolution.com</t>
  </si>
  <si>
    <t>Cobb, Tanya</t>
  </si>
  <si>
    <t>960 Pine County Public Schools</t>
  </si>
  <si>
    <t>1905 Kevin Drive SE</t>
  </si>
  <si>
    <t>(404) 587-5409</t>
  </si>
  <si>
    <t>The Parent Portal, LLC &amp; Rockdale County Public Schools</t>
  </si>
  <si>
    <t>Owner + District Lead Counselor/ Dual Enrollment Coordinator</t>
  </si>
  <si>
    <t>September 2023-</t>
  </si>
  <si>
    <t>tcobb1@rockdale.k12.ga.us</t>
  </si>
  <si>
    <t>Scholarship Selection Committee</t>
  </si>
  <si>
    <t>Williams, Destini</t>
  </si>
  <si>
    <t>February 2024-</t>
  </si>
  <si>
    <t>735 Washington Dr Apt. 1303</t>
  </si>
  <si>
    <t>Arlington</t>
  </si>
  <si>
    <t>Security Cloud Solution Architect</t>
  </si>
  <si>
    <t>7000 SH-161 N</t>
  </si>
  <si>
    <t>Irving</t>
  </si>
  <si>
    <t>dwilliams@udallas.edu</t>
  </si>
  <si>
    <t>214-404-9555</t>
  </si>
  <si>
    <t>301 Little Gem Ct</t>
  </si>
  <si>
    <t xml:space="preserve">McDonough </t>
  </si>
  <si>
    <t>The Spralling Group, LLC &amp; AT&amp;T Retiree</t>
  </si>
  <si>
    <t xml:space="preserve">President &amp; CEO &amp; Retired Associate Director, DE&amp;I and Head of External Strategy + Sponsorships </t>
  </si>
  <si>
    <t>Stone Mountain</t>
  </si>
  <si>
    <t>theresaspralling@att.net; theresa@sprallinggroup.com</t>
  </si>
  <si>
    <t>(404) 216-3441</t>
  </si>
  <si>
    <t>1622 JeffersonDrive Apt # 1622</t>
  </si>
  <si>
    <t>Stock The Dorm Chair, Scholarship Selection Committee</t>
  </si>
  <si>
    <t>Brayboy, Dr. Maceo</t>
  </si>
  <si>
    <t>June 2024-</t>
  </si>
  <si>
    <t>Ross, Tinesha</t>
  </si>
  <si>
    <t>Parks, Karri</t>
  </si>
  <si>
    <t>Phillips, Barbara</t>
  </si>
  <si>
    <t>Golden, Gena</t>
  </si>
  <si>
    <t>Elue, Dr. Chinasa</t>
  </si>
  <si>
    <t>St. Romain, Tamara</t>
  </si>
  <si>
    <t>985 Swan Lake Rd</t>
  </si>
  <si>
    <t>Stockbridge</t>
  </si>
  <si>
    <t>Creative Geniuses Academic Gear LLC</t>
  </si>
  <si>
    <t xml:space="preserve">CEO </t>
  </si>
  <si>
    <t>dr.m.brayboy@hotmail.com</t>
  </si>
  <si>
    <t>(404) 922-0294</t>
  </si>
  <si>
    <t>270 17th St, #4307</t>
  </si>
  <si>
    <t>Presidio</t>
  </si>
  <si>
    <t>Sr. Director, Digital Experience</t>
  </si>
  <si>
    <t>3340 Peachtree Rd, Ste 2700</t>
  </si>
  <si>
    <t>Karri.Parks@yahoo.com</t>
  </si>
  <si>
    <t>(404) 277-2222</t>
  </si>
  <si>
    <t>215 Duchess Dr.</t>
  </si>
  <si>
    <t>Madison</t>
  </si>
  <si>
    <t>AL</t>
  </si>
  <si>
    <t>United Launch Alliance</t>
  </si>
  <si>
    <t>Senior Manager -Engineering</t>
  </si>
  <si>
    <t>100 Atlas Ave</t>
  </si>
  <si>
    <t>Trinity</t>
  </si>
  <si>
    <t>tinesha@tineshaross.com</t>
  </si>
  <si>
    <t>(303) 881 - 1719</t>
  </si>
  <si>
    <t>2694 Oak Grove Rd</t>
  </si>
  <si>
    <t>Loganville</t>
  </si>
  <si>
    <t>True Titans Consulting Group</t>
  </si>
  <si>
    <t>CEO and Founder, Speaker, Grief Coach, and Professor</t>
  </si>
  <si>
    <t>chinordu@gmail.com</t>
  </si>
  <si>
    <t>(404) 660 - 7276</t>
  </si>
  <si>
    <t>3577 Lebella Ln.</t>
  </si>
  <si>
    <t>Bethlehem</t>
  </si>
  <si>
    <t>REPAY Management Services</t>
  </si>
  <si>
    <t>Relationship Manager</t>
  </si>
  <si>
    <t>3 West Paces Ferry Rd</t>
  </si>
  <si>
    <t>barbaraphillips567@gmail.com</t>
  </si>
  <si>
    <t>(470) 960 - 1167</t>
  </si>
  <si>
    <t>144 Randy Way</t>
  </si>
  <si>
    <t>Dallas</t>
  </si>
  <si>
    <t>AT&amp;T</t>
  </si>
  <si>
    <t>Associate Director - Technology II</t>
  </si>
  <si>
    <t>1055 Lenox Park Blvd NE</t>
  </si>
  <si>
    <t>tamarastromain1@gmail.com</t>
  </si>
  <si>
    <t>(678) 437 - 7653</t>
  </si>
  <si>
    <t>3085 Highgreen Trail</t>
  </si>
  <si>
    <t>Inner Coach Counseling, LLC</t>
  </si>
  <si>
    <t>Owner, Clinical Director</t>
  </si>
  <si>
    <t>1700 Northside Drive Ste. A7 $5274</t>
  </si>
  <si>
    <t>info@innercoachhypnotherapy.com</t>
  </si>
  <si>
    <t>(404) 333-2439</t>
  </si>
  <si>
    <t>Corporate Sponsorships Committee, Chair,  Board Secretary</t>
  </si>
  <si>
    <t>1149 Ansel Lane NW</t>
  </si>
  <si>
    <t xml:space="preserve">Stacy Canady Enterprises LLC,  Retired Telecom Executive.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</si>
</sst>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  <family val="1"/>
    </font>
    <font>
      <b/>
      <sz val="11"/>
      <name val="Arial"/>
      <family val="2"/>
    </font>
    <font>
      <u/>
      <sz val="11"/>
      <color theme="10"/>
      <name val="Arial"/>
      <family val="1"/>
    </font>
    <font>
      <sz val="10"/>
      <name val="Arial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2" fillId="0" borderId="1" xfId="1" applyBorder="1"/>
    <xf numFmtId="0" fontId="2" fillId="0" borderId="1" xfId="1" applyBorder="1" applyAlignment="1">
      <alignment wrapText="1"/>
    </xf>
    <xf numFmtId="17" fontId="0" fillId="0" borderId="1" xfId="0" quotePrefix="1" applyNumberFormat="1" applyBorder="1" applyAlignment="1">
      <alignment vertical="center" wrapText="1"/>
    </xf>
    <xf numFmtId="0" fontId="2" fillId="0" borderId="1" xfId="1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2" fillId="0" borderId="6" xfId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1" xfId="1" applyBorder="1" applyAlignment="1">
      <alignment vertical="center" wrapText="1"/>
    </xf>
    <xf numFmtId="0" fontId="2" fillId="0" borderId="1" xfId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quotePrefix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2" fillId="0" borderId="9" xfId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williams@udallas.edu" TargetMode="External"/><Relationship Id="rId13" Type="http://schemas.openxmlformats.org/officeDocument/2006/relationships/hyperlink" Target="mailto:chinordu@gmail.com" TargetMode="External"/><Relationship Id="rId3" Type="http://schemas.openxmlformats.org/officeDocument/2006/relationships/hyperlink" Target="mailto:zikiajonesmartin@gmail.com" TargetMode="External"/><Relationship Id="rId7" Type="http://schemas.openxmlformats.org/officeDocument/2006/relationships/hyperlink" Target="mailto:tcobb1@rockdale.k12.ga.us" TargetMode="External"/><Relationship Id="rId12" Type="http://schemas.openxmlformats.org/officeDocument/2006/relationships/hyperlink" Target="mailto:tinesha@tineshaross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evin@mcfeeleymedia.com" TargetMode="External"/><Relationship Id="rId16" Type="http://schemas.openxmlformats.org/officeDocument/2006/relationships/hyperlink" Target="mailto:info@innercoachhypnotherapy.com" TargetMode="External"/><Relationship Id="rId1" Type="http://schemas.openxmlformats.org/officeDocument/2006/relationships/hyperlink" Target="mailto:chantrell@thecofieldgroup.com" TargetMode="External"/><Relationship Id="rId6" Type="http://schemas.openxmlformats.org/officeDocument/2006/relationships/hyperlink" Target="mailto:csmith@thecrystalsolution.com" TargetMode="External"/><Relationship Id="rId11" Type="http://schemas.openxmlformats.org/officeDocument/2006/relationships/hyperlink" Target="mailto:Karri.Parks@yahoo.com" TargetMode="External"/><Relationship Id="rId5" Type="http://schemas.openxmlformats.org/officeDocument/2006/relationships/hyperlink" Target="mailto:ingram_smith@hotmail.com" TargetMode="External"/><Relationship Id="rId15" Type="http://schemas.openxmlformats.org/officeDocument/2006/relationships/hyperlink" Target="mailto:tamarastromain1@gmail.com" TargetMode="External"/><Relationship Id="rId10" Type="http://schemas.openxmlformats.org/officeDocument/2006/relationships/hyperlink" Target="mailto:dr.m.brayboy@hotmail.com" TargetMode="External"/><Relationship Id="rId4" Type="http://schemas.openxmlformats.org/officeDocument/2006/relationships/hyperlink" Target="mailto:khadijah@karobinsonholdings.com" TargetMode="External"/><Relationship Id="rId9" Type="http://schemas.openxmlformats.org/officeDocument/2006/relationships/hyperlink" Target="mailto:ts076k@att.com" TargetMode="External"/><Relationship Id="rId14" Type="http://schemas.openxmlformats.org/officeDocument/2006/relationships/hyperlink" Target="mailto:barbaraphillips56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showOutlineSymbols="0" showWhiteSpace="0" topLeftCell="A5" zoomScale="69" zoomScaleNormal="69" workbookViewId="0">
      <selection activeCell="C30" sqref="C30"/>
    </sheetView>
  </sheetViews>
  <sheetFormatPr defaultRowHeight="13.8" x14ac:dyDescent="0.25"/>
  <cols>
    <col min="1" max="1" width="21" customWidth="1"/>
    <col min="2" max="2" width="20.5" bestFit="1" customWidth="1"/>
    <col min="3" max="3" width="34.796875" style="1" customWidth="1"/>
    <col min="4" max="4" width="27.09765625" style="1" bestFit="1" customWidth="1"/>
    <col min="5" max="5" width="30.09765625" bestFit="1" customWidth="1"/>
    <col min="6" max="6" width="14.8984375" customWidth="1"/>
    <col min="7" max="7" width="5.69921875" customWidth="1"/>
    <col min="8" max="8" width="15.296875" style="40" customWidth="1"/>
    <col min="9" max="9" width="39.19921875" customWidth="1"/>
    <col min="10" max="10" width="50" customWidth="1"/>
    <col min="11" max="11" width="27" bestFit="1" customWidth="1"/>
    <col min="12" max="12" width="12.5" customWidth="1"/>
    <col min="13" max="13" width="3.3984375" bestFit="1" customWidth="1"/>
    <col min="14" max="14" width="10.5" bestFit="1" customWidth="1"/>
    <col min="15" max="15" width="31.796875" bestFit="1" customWidth="1"/>
    <col min="16" max="16" width="18.296875" customWidth="1"/>
  </cols>
  <sheetData>
    <row r="1" spans="1:35" ht="14.4" thickBot="1" x14ac:dyDescent="0.3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35" s="10" customFormat="1" x14ac:dyDescent="0.25">
      <c r="A2" s="28" t="s">
        <v>3</v>
      </c>
      <c r="B2" s="29" t="s">
        <v>0</v>
      </c>
      <c r="C2" s="30" t="s">
        <v>1</v>
      </c>
      <c r="D2" s="30" t="s">
        <v>2</v>
      </c>
      <c r="E2" s="55" t="s">
        <v>56</v>
      </c>
      <c r="F2" s="55"/>
      <c r="G2" s="55"/>
      <c r="H2" s="55"/>
      <c r="I2" s="29" t="s">
        <v>4</v>
      </c>
      <c r="J2" s="29" t="s">
        <v>5</v>
      </c>
      <c r="K2" s="55" t="s">
        <v>57</v>
      </c>
      <c r="L2" s="55"/>
      <c r="M2" s="55"/>
      <c r="N2" s="55"/>
      <c r="O2" s="29" t="s">
        <v>6</v>
      </c>
      <c r="P2" s="31" t="s">
        <v>7</v>
      </c>
    </row>
    <row r="3" spans="1:35" s="10" customFormat="1" x14ac:dyDescent="0.25">
      <c r="A3" s="32"/>
      <c r="B3" s="24"/>
      <c r="C3" s="25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3"/>
    </row>
    <row r="4" spans="1:35" s="53" customFormat="1" x14ac:dyDescent="0.25">
      <c r="A4" s="48" t="s">
        <v>66</v>
      </c>
      <c r="B4" s="49" t="s">
        <v>141</v>
      </c>
      <c r="C4" s="50" t="s">
        <v>142</v>
      </c>
      <c r="D4" s="50"/>
      <c r="E4" s="49" t="s">
        <v>149</v>
      </c>
      <c r="F4" s="49" t="s">
        <v>150</v>
      </c>
      <c r="G4" s="49" t="s">
        <v>12</v>
      </c>
      <c r="H4" s="49">
        <v>30281</v>
      </c>
      <c r="I4" s="49" t="s">
        <v>151</v>
      </c>
      <c r="J4" s="49" t="s">
        <v>152</v>
      </c>
      <c r="K4" s="49" t="s">
        <v>149</v>
      </c>
      <c r="L4" s="49" t="s">
        <v>150</v>
      </c>
      <c r="M4" s="49" t="s">
        <v>12</v>
      </c>
      <c r="N4" s="49">
        <v>30281</v>
      </c>
      <c r="O4" s="51" t="s">
        <v>153</v>
      </c>
      <c r="P4" s="52" t="s">
        <v>154</v>
      </c>
    </row>
    <row r="5" spans="1:35" ht="41.4" x14ac:dyDescent="0.25">
      <c r="A5" s="4" t="s">
        <v>9</v>
      </c>
      <c r="B5" s="11" t="s">
        <v>114</v>
      </c>
      <c r="C5" s="12" t="s">
        <v>120</v>
      </c>
      <c r="D5" s="12" t="s">
        <v>140</v>
      </c>
      <c r="E5" s="11" t="s">
        <v>116</v>
      </c>
      <c r="F5" s="11" t="s">
        <v>44</v>
      </c>
      <c r="G5" s="11" t="s">
        <v>12</v>
      </c>
      <c r="H5" s="37">
        <v>30013</v>
      </c>
      <c r="I5" s="12" t="s">
        <v>118</v>
      </c>
      <c r="J5" s="12" t="s">
        <v>119</v>
      </c>
      <c r="K5" s="11" t="s">
        <v>115</v>
      </c>
      <c r="L5" s="11" t="s">
        <v>44</v>
      </c>
      <c r="M5" s="11" t="s">
        <v>12</v>
      </c>
      <c r="N5" s="11">
        <v>30012</v>
      </c>
      <c r="O5" s="15" t="s">
        <v>121</v>
      </c>
      <c r="P5" s="18" t="s">
        <v>117</v>
      </c>
    </row>
    <row r="6" spans="1:35" s="2" customFormat="1" ht="41.4" x14ac:dyDescent="0.25">
      <c r="A6" s="4" t="s">
        <v>66</v>
      </c>
      <c r="B6" s="5" t="s">
        <v>15</v>
      </c>
      <c r="C6" s="8" t="s">
        <v>59</v>
      </c>
      <c r="D6" s="7" t="s">
        <v>60</v>
      </c>
      <c r="E6" s="5" t="s">
        <v>17</v>
      </c>
      <c r="F6" s="5" t="s">
        <v>18</v>
      </c>
      <c r="G6" s="5" t="s">
        <v>19</v>
      </c>
      <c r="H6" s="38" t="str">
        <f>"77584-4145"</f>
        <v>77584-4145</v>
      </c>
      <c r="I6" s="7" t="s">
        <v>198</v>
      </c>
      <c r="J6" s="5" t="s">
        <v>76</v>
      </c>
      <c r="K6" s="5"/>
      <c r="L6" s="5"/>
      <c r="M6" s="5"/>
      <c r="N6" s="5" t="str">
        <f>"77401-3503"</f>
        <v>77401-3503</v>
      </c>
      <c r="O6" s="26" t="s">
        <v>70</v>
      </c>
      <c r="P6" s="6" t="str">
        <f>"(678) 490-1608"</f>
        <v>(678) 490-1608</v>
      </c>
    </row>
    <row r="7" spans="1:35" s="2" customFormat="1" ht="26.4" customHeight="1" x14ac:dyDescent="0.25">
      <c r="A7" s="4" t="s">
        <v>66</v>
      </c>
      <c r="B7" s="5" t="s">
        <v>71</v>
      </c>
      <c r="C7" s="16" t="s">
        <v>72</v>
      </c>
      <c r="D7" s="7"/>
      <c r="E7" s="12" t="s">
        <v>197</v>
      </c>
      <c r="F7" s="5" t="s">
        <v>13</v>
      </c>
      <c r="G7" s="5" t="s">
        <v>12</v>
      </c>
      <c r="H7" s="38">
        <v>30318</v>
      </c>
      <c r="I7" s="5" t="s">
        <v>68</v>
      </c>
      <c r="J7" s="5" t="s">
        <v>69</v>
      </c>
      <c r="K7" s="3"/>
      <c r="L7" s="5"/>
      <c r="M7" s="5"/>
      <c r="N7" s="5"/>
      <c r="O7" s="17" t="s">
        <v>67</v>
      </c>
      <c r="P7" s="18" t="s">
        <v>73</v>
      </c>
    </row>
    <row r="8" spans="1:35" s="11" customFormat="1" x14ac:dyDescent="0.25">
      <c r="A8" s="4" t="s">
        <v>9</v>
      </c>
      <c r="B8" s="11" t="s">
        <v>79</v>
      </c>
      <c r="C8" s="12" t="s">
        <v>85</v>
      </c>
      <c r="D8" s="12" t="s">
        <v>89</v>
      </c>
      <c r="E8" s="11" t="s">
        <v>139</v>
      </c>
      <c r="F8" s="11" t="s">
        <v>13</v>
      </c>
      <c r="G8" s="11" t="s">
        <v>12</v>
      </c>
      <c r="H8" s="37">
        <v>30350</v>
      </c>
      <c r="I8" s="11" t="s">
        <v>90</v>
      </c>
      <c r="J8" s="11" t="s">
        <v>91</v>
      </c>
      <c r="O8" s="14" t="s">
        <v>92</v>
      </c>
      <c r="P8" s="18" t="s">
        <v>93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/>
      <c r="AI8"/>
    </row>
    <row r="9" spans="1:35" s="11" customFormat="1" ht="21" customHeight="1" x14ac:dyDescent="0.25">
      <c r="A9" s="4" t="s">
        <v>66</v>
      </c>
      <c r="B9" s="11" t="s">
        <v>80</v>
      </c>
      <c r="C9" s="12" t="s">
        <v>85</v>
      </c>
      <c r="D9" s="12"/>
      <c r="E9" s="11" t="s">
        <v>86</v>
      </c>
      <c r="F9" s="11" t="s">
        <v>13</v>
      </c>
      <c r="G9" s="11" t="s">
        <v>12</v>
      </c>
      <c r="H9" s="37">
        <v>30318</v>
      </c>
      <c r="I9" s="11" t="s">
        <v>87</v>
      </c>
      <c r="J9" s="11" t="s">
        <v>25</v>
      </c>
      <c r="O9" s="14" t="s">
        <v>88</v>
      </c>
      <c r="P9" s="18" t="s">
        <v>94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/>
      <c r="AI9"/>
    </row>
    <row r="10" spans="1:35" ht="21" customHeight="1" x14ac:dyDescent="0.25">
      <c r="A10" s="4" t="s">
        <v>66</v>
      </c>
      <c r="B10" s="11" t="s">
        <v>144</v>
      </c>
      <c r="C10" s="12" t="s">
        <v>142</v>
      </c>
      <c r="D10" s="12"/>
      <c r="E10" s="11" t="s">
        <v>155</v>
      </c>
      <c r="F10" s="11" t="s">
        <v>13</v>
      </c>
      <c r="G10" s="11" t="s">
        <v>12</v>
      </c>
      <c r="H10" s="37">
        <v>30363</v>
      </c>
      <c r="I10" s="11" t="s">
        <v>156</v>
      </c>
      <c r="J10" s="11" t="s">
        <v>157</v>
      </c>
      <c r="K10" s="11" t="s">
        <v>158</v>
      </c>
      <c r="L10" s="11" t="s">
        <v>13</v>
      </c>
      <c r="M10" s="11" t="s">
        <v>12</v>
      </c>
      <c r="N10" s="11">
        <v>30326</v>
      </c>
      <c r="O10" s="36" t="s">
        <v>159</v>
      </c>
      <c r="P10" s="18" t="s">
        <v>160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5" s="2" customFormat="1" ht="27.6" x14ac:dyDescent="0.25">
      <c r="A11" s="4" t="s">
        <v>9</v>
      </c>
      <c r="B11" s="5" t="s">
        <v>34</v>
      </c>
      <c r="C11" s="8" t="s">
        <v>50</v>
      </c>
      <c r="D11" s="7" t="s">
        <v>54</v>
      </c>
      <c r="E11" s="5" t="s">
        <v>35</v>
      </c>
      <c r="F11" s="5" t="s">
        <v>36</v>
      </c>
      <c r="G11" s="5" t="s">
        <v>12</v>
      </c>
      <c r="H11" s="38" t="str">
        <f>"30047-6772"</f>
        <v>30047-6772</v>
      </c>
      <c r="I11" s="5" t="s">
        <v>37</v>
      </c>
      <c r="J11" s="5" t="s">
        <v>38</v>
      </c>
      <c r="K11" s="5" t="s">
        <v>47</v>
      </c>
      <c r="L11" s="5"/>
      <c r="M11" s="5"/>
      <c r="N11" s="5" t="str">
        <f>""</f>
        <v/>
      </c>
      <c r="O11" s="5" t="s">
        <v>39</v>
      </c>
      <c r="P11" s="6" t="s">
        <v>75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5" s="2" customFormat="1" x14ac:dyDescent="0.25">
      <c r="A12" s="4" t="s">
        <v>9</v>
      </c>
      <c r="B12" s="5" t="s">
        <v>84</v>
      </c>
      <c r="C12" s="8" t="s">
        <v>85</v>
      </c>
      <c r="D12" s="7"/>
      <c r="E12" s="5" t="s">
        <v>95</v>
      </c>
      <c r="F12" s="5" t="s">
        <v>13</v>
      </c>
      <c r="G12" s="5" t="s">
        <v>12</v>
      </c>
      <c r="H12" s="38">
        <v>30315</v>
      </c>
      <c r="I12" s="5" t="s">
        <v>96</v>
      </c>
      <c r="J12" s="5" t="s">
        <v>97</v>
      </c>
      <c r="K12" s="5"/>
      <c r="L12" s="5"/>
      <c r="M12" s="5"/>
      <c r="N12" s="5"/>
      <c r="O12" s="17" t="s">
        <v>98</v>
      </c>
      <c r="P12" s="6" t="s">
        <v>99</v>
      </c>
    </row>
    <row r="13" spans="1:35" s="2" customFormat="1" x14ac:dyDescent="0.25">
      <c r="A13" s="4" t="s">
        <v>9</v>
      </c>
      <c r="B13" s="5" t="s">
        <v>143</v>
      </c>
      <c r="C13" s="8" t="s">
        <v>142</v>
      </c>
      <c r="D13" s="7"/>
      <c r="E13" s="5" t="s">
        <v>161</v>
      </c>
      <c r="F13" s="5" t="s">
        <v>162</v>
      </c>
      <c r="G13" s="5" t="s">
        <v>163</v>
      </c>
      <c r="H13" s="38">
        <v>35758</v>
      </c>
      <c r="I13" s="5" t="s">
        <v>164</v>
      </c>
      <c r="J13" s="5" t="s">
        <v>165</v>
      </c>
      <c r="K13" s="5" t="s">
        <v>166</v>
      </c>
      <c r="L13" s="5" t="s">
        <v>167</v>
      </c>
      <c r="M13" s="5" t="s">
        <v>163</v>
      </c>
      <c r="N13" s="5">
        <v>35763</v>
      </c>
      <c r="O13" s="41" t="s">
        <v>168</v>
      </c>
      <c r="P13" s="6" t="s">
        <v>169</v>
      </c>
    </row>
    <row r="14" spans="1:35" s="2" customFormat="1" ht="27.6" x14ac:dyDescent="0.25">
      <c r="A14" s="34" t="s">
        <v>9</v>
      </c>
      <c r="B14" s="5" t="s">
        <v>81</v>
      </c>
      <c r="C14" s="8" t="s">
        <v>85</v>
      </c>
      <c r="D14" s="7"/>
      <c r="E14" s="5" t="s">
        <v>132</v>
      </c>
      <c r="F14" s="5" t="s">
        <v>133</v>
      </c>
      <c r="G14" s="5" t="s">
        <v>12</v>
      </c>
      <c r="H14" s="38">
        <v>30253</v>
      </c>
      <c r="I14" s="7" t="s">
        <v>111</v>
      </c>
      <c r="J14" s="17" t="s">
        <v>112</v>
      </c>
      <c r="K14" s="5"/>
      <c r="L14" s="5"/>
      <c r="M14" s="5"/>
      <c r="N14" s="5"/>
      <c r="O14" s="17" t="s">
        <v>113</v>
      </c>
      <c r="P14" s="6" t="s">
        <v>100</v>
      </c>
    </row>
    <row r="15" spans="1:35" s="2" customFormat="1" ht="27.6" x14ac:dyDescent="0.25">
      <c r="A15" s="4" t="s">
        <v>9</v>
      </c>
      <c r="B15" s="5" t="s">
        <v>82</v>
      </c>
      <c r="C15" s="8" t="s">
        <v>85</v>
      </c>
      <c r="D15" s="12" t="s">
        <v>122</v>
      </c>
      <c r="E15" s="27" t="s">
        <v>102</v>
      </c>
      <c r="F15" s="5" t="s">
        <v>103</v>
      </c>
      <c r="G15" s="5" t="s">
        <v>12</v>
      </c>
      <c r="H15" s="38">
        <v>30253</v>
      </c>
      <c r="I15" s="5" t="s">
        <v>104</v>
      </c>
      <c r="J15" s="5" t="s">
        <v>105</v>
      </c>
      <c r="K15" s="54" t="s">
        <v>106</v>
      </c>
      <c r="L15" s="5" t="s">
        <v>103</v>
      </c>
      <c r="M15" s="5" t="s">
        <v>12</v>
      </c>
      <c r="N15" s="5">
        <v>30253</v>
      </c>
      <c r="O15" s="17" t="s">
        <v>107</v>
      </c>
      <c r="P15" s="6" t="s">
        <v>108</v>
      </c>
    </row>
    <row r="16" spans="1:35" s="2" customFormat="1" ht="41.4" x14ac:dyDescent="0.25">
      <c r="A16" s="4" t="s">
        <v>9</v>
      </c>
      <c r="B16" s="5" t="s">
        <v>83</v>
      </c>
      <c r="C16" s="7" t="s">
        <v>85</v>
      </c>
      <c r="D16" s="7" t="s">
        <v>196</v>
      </c>
      <c r="E16" s="5" t="s">
        <v>109</v>
      </c>
      <c r="F16" s="5" t="s">
        <v>110</v>
      </c>
      <c r="G16" s="5" t="s">
        <v>12</v>
      </c>
      <c r="H16" s="38">
        <v>30087</v>
      </c>
      <c r="I16" s="7" t="s">
        <v>134</v>
      </c>
      <c r="J16" s="7" t="s">
        <v>135</v>
      </c>
      <c r="K16" s="54" t="s">
        <v>109</v>
      </c>
      <c r="L16" s="7" t="s">
        <v>136</v>
      </c>
      <c r="M16" s="5" t="s">
        <v>12</v>
      </c>
      <c r="N16" s="5">
        <v>30087</v>
      </c>
      <c r="O16" s="35" t="s">
        <v>137</v>
      </c>
      <c r="P16" s="6" t="s">
        <v>138</v>
      </c>
    </row>
    <row r="17" spans="1:16" s="2" customFormat="1" x14ac:dyDescent="0.25">
      <c r="A17" s="4" t="s">
        <v>16</v>
      </c>
      <c r="B17" s="42" t="s">
        <v>148</v>
      </c>
      <c r="C17" s="43" t="s">
        <v>142</v>
      </c>
      <c r="D17" s="44"/>
      <c r="E17" s="42" t="s">
        <v>183</v>
      </c>
      <c r="F17" s="42" t="s">
        <v>184</v>
      </c>
      <c r="G17" s="42" t="s">
        <v>12</v>
      </c>
      <c r="H17" s="45">
        <v>30132</v>
      </c>
      <c r="I17" s="42" t="s">
        <v>185</v>
      </c>
      <c r="J17" s="42" t="s">
        <v>186</v>
      </c>
      <c r="K17" s="42" t="s">
        <v>187</v>
      </c>
      <c r="L17" s="42" t="s">
        <v>13</v>
      </c>
      <c r="M17" s="42" t="s">
        <v>12</v>
      </c>
      <c r="N17" s="42">
        <v>30319</v>
      </c>
      <c r="O17" s="46" t="s">
        <v>188</v>
      </c>
      <c r="P17" s="47" t="s">
        <v>189</v>
      </c>
    </row>
    <row r="18" spans="1:16" s="2" customFormat="1" ht="31.8" customHeight="1" x14ac:dyDescent="0.25">
      <c r="A18" s="5" t="s">
        <v>9</v>
      </c>
      <c r="B18" s="5" t="s">
        <v>43</v>
      </c>
      <c r="C18" s="8" t="s">
        <v>52</v>
      </c>
      <c r="D18" s="7" t="s">
        <v>54</v>
      </c>
      <c r="E18" s="5" t="s">
        <v>61</v>
      </c>
      <c r="F18" s="5" t="s">
        <v>44</v>
      </c>
      <c r="G18" s="5" t="s">
        <v>12</v>
      </c>
      <c r="H18" s="38" t="str">
        <f>"30013-9425"</f>
        <v>30013-9425</v>
      </c>
      <c r="I18" s="5"/>
      <c r="J18" s="5" t="s">
        <v>45</v>
      </c>
      <c r="K18" s="54" t="s">
        <v>101</v>
      </c>
      <c r="L18" s="5" t="s">
        <v>13</v>
      </c>
      <c r="M18" s="5" t="s">
        <v>12</v>
      </c>
      <c r="N18" s="5" t="str">
        <f>"30324-3968"</f>
        <v>30324-3968</v>
      </c>
      <c r="O18" s="5" t="s">
        <v>46</v>
      </c>
      <c r="P18" s="6" t="s">
        <v>74</v>
      </c>
    </row>
    <row r="19" spans="1:16" s="9" customFormat="1" x14ac:dyDescent="0.25">
      <c r="A19" s="32" t="s">
        <v>3</v>
      </c>
      <c r="B19" s="24" t="s">
        <v>0</v>
      </c>
      <c r="C19" s="25" t="s">
        <v>1</v>
      </c>
      <c r="D19" s="25" t="s">
        <v>2</v>
      </c>
      <c r="E19" s="56" t="s">
        <v>56</v>
      </c>
      <c r="F19" s="56"/>
      <c r="G19" s="56"/>
      <c r="H19" s="56"/>
      <c r="I19" s="24" t="s">
        <v>4</v>
      </c>
      <c r="J19" s="24" t="s">
        <v>5</v>
      </c>
      <c r="K19" s="57" t="s">
        <v>57</v>
      </c>
      <c r="L19" s="56"/>
      <c r="M19" s="56"/>
      <c r="N19" s="56"/>
      <c r="O19" s="24" t="s">
        <v>6</v>
      </c>
      <c r="P19" s="33" t="s">
        <v>7</v>
      </c>
    </row>
    <row r="20" spans="1:16" s="2" customFormat="1" ht="27.6" x14ac:dyDescent="0.25">
      <c r="A20" s="5" t="s">
        <v>16</v>
      </c>
      <c r="B20" s="5" t="s">
        <v>8</v>
      </c>
      <c r="C20" s="8" t="s">
        <v>78</v>
      </c>
      <c r="D20" s="7" t="s">
        <v>65</v>
      </c>
      <c r="E20" s="5" t="s">
        <v>10</v>
      </c>
      <c r="F20" s="5" t="s">
        <v>11</v>
      </c>
      <c r="G20" s="5" t="s">
        <v>12</v>
      </c>
      <c r="H20" s="38" t="str">
        <f>"30126-2790"</f>
        <v>30126-2790</v>
      </c>
      <c r="I20" s="5" t="s">
        <v>62</v>
      </c>
      <c r="J20" s="5" t="s">
        <v>77</v>
      </c>
      <c r="K20" s="54"/>
      <c r="L20" s="5"/>
      <c r="M20" s="5"/>
      <c r="N20" s="5"/>
      <c r="O20" s="5" t="s">
        <v>14</v>
      </c>
      <c r="P20" s="6" t="str">
        <f>"(404) 432-1814"</f>
        <v>(404) 432-1814</v>
      </c>
    </row>
    <row r="21" spans="1:16" s="2" customFormat="1" x14ac:dyDescent="0.25">
      <c r="A21" s="5" t="s">
        <v>16</v>
      </c>
      <c r="B21" s="5" t="s">
        <v>147</v>
      </c>
      <c r="C21" s="8" t="s">
        <v>142</v>
      </c>
      <c r="D21" s="5"/>
      <c r="E21" s="11" t="s">
        <v>170</v>
      </c>
      <c r="F21" s="11" t="s">
        <v>171</v>
      </c>
      <c r="G21" s="5" t="s">
        <v>12</v>
      </c>
      <c r="H21" s="38">
        <v>30052</v>
      </c>
      <c r="I21" s="5" t="s">
        <v>172</v>
      </c>
      <c r="J21" s="11" t="s">
        <v>173</v>
      </c>
      <c r="K21" s="54" t="s">
        <v>170</v>
      </c>
      <c r="L21" t="s">
        <v>171</v>
      </c>
      <c r="M21" s="5" t="s">
        <v>12</v>
      </c>
      <c r="N21" s="38">
        <v>30052</v>
      </c>
      <c r="O21" s="41" t="s">
        <v>174</v>
      </c>
      <c r="P21" s="6" t="s">
        <v>175</v>
      </c>
    </row>
    <row r="22" spans="1:16" s="2" customFormat="1" x14ac:dyDescent="0.25">
      <c r="A22" s="5" t="s">
        <v>16</v>
      </c>
      <c r="B22" s="5" t="s">
        <v>146</v>
      </c>
      <c r="C22" s="8" t="s">
        <v>142</v>
      </c>
      <c r="D22" s="7"/>
      <c r="E22" s="5" t="s">
        <v>190</v>
      </c>
      <c r="F22" s="5" t="s">
        <v>13</v>
      </c>
      <c r="G22" s="5" t="s">
        <v>12</v>
      </c>
      <c r="H22" s="38">
        <v>30349</v>
      </c>
      <c r="I22" s="5" t="s">
        <v>191</v>
      </c>
      <c r="J22" s="5" t="s">
        <v>192</v>
      </c>
      <c r="K22" s="54" t="s">
        <v>193</v>
      </c>
      <c r="L22" s="5" t="s">
        <v>13</v>
      </c>
      <c r="M22" s="5" t="s">
        <v>12</v>
      </c>
      <c r="N22" s="5">
        <v>30318</v>
      </c>
      <c r="O22" s="17" t="s">
        <v>194</v>
      </c>
      <c r="P22" s="6" t="s">
        <v>195</v>
      </c>
    </row>
    <row r="23" spans="1:16" s="2" customFormat="1" ht="27.6" x14ac:dyDescent="0.25">
      <c r="A23" s="5" t="s">
        <v>16</v>
      </c>
      <c r="B23" s="5" t="s">
        <v>20</v>
      </c>
      <c r="C23" s="8" t="s">
        <v>48</v>
      </c>
      <c r="D23" s="7" t="s">
        <v>47</v>
      </c>
      <c r="E23" s="5" t="s">
        <v>21</v>
      </c>
      <c r="F23" s="5" t="s">
        <v>22</v>
      </c>
      <c r="G23" s="5" t="s">
        <v>23</v>
      </c>
      <c r="H23" s="38" t="str">
        <f>"28025-9038"</f>
        <v>28025-9038</v>
      </c>
      <c r="I23" s="5" t="s">
        <v>24</v>
      </c>
      <c r="J23" s="5" t="s">
        <v>25</v>
      </c>
      <c r="K23" s="54" t="s">
        <v>47</v>
      </c>
      <c r="L23" s="5"/>
      <c r="M23" s="5"/>
      <c r="N23" s="5" t="str">
        <f>""</f>
        <v/>
      </c>
      <c r="O23" s="5" t="s">
        <v>26</v>
      </c>
      <c r="P23" s="6" t="str">
        <f>"(678) 591-9585"</f>
        <v>(678) 591-9585</v>
      </c>
    </row>
    <row r="24" spans="1:16" s="2" customFormat="1" ht="27.6" x14ac:dyDescent="0.25">
      <c r="A24" s="5" t="s">
        <v>16</v>
      </c>
      <c r="B24" s="5" t="s">
        <v>27</v>
      </c>
      <c r="C24" s="8" t="s">
        <v>49</v>
      </c>
      <c r="D24" s="7" t="s">
        <v>53</v>
      </c>
      <c r="E24" s="5" t="s">
        <v>28</v>
      </c>
      <c r="F24" s="5" t="s">
        <v>29</v>
      </c>
      <c r="G24" s="5" t="s">
        <v>12</v>
      </c>
      <c r="H24" s="38" t="str">
        <f>"30032-3077"</f>
        <v>30032-3077</v>
      </c>
      <c r="I24" s="5" t="s">
        <v>30</v>
      </c>
      <c r="J24" s="5" t="s">
        <v>31</v>
      </c>
      <c r="K24" s="54" t="s">
        <v>32</v>
      </c>
      <c r="L24" s="5" t="s">
        <v>13</v>
      </c>
      <c r="M24" s="5" t="s">
        <v>12</v>
      </c>
      <c r="N24" s="5" t="str">
        <f>"30303-1406"</f>
        <v>30303-1406</v>
      </c>
      <c r="O24" s="5" t="s">
        <v>33</v>
      </c>
      <c r="P24" s="6" t="str">
        <f>"(404) 680-2378"</f>
        <v>(404) 680-2378</v>
      </c>
    </row>
    <row r="25" spans="1:16" s="2" customFormat="1" x14ac:dyDescent="0.25">
      <c r="A25" s="5" t="s">
        <v>16</v>
      </c>
      <c r="B25" s="5" t="s">
        <v>145</v>
      </c>
      <c r="C25" s="8" t="s">
        <v>142</v>
      </c>
      <c r="D25" s="7"/>
      <c r="E25" s="11" t="s">
        <v>176</v>
      </c>
      <c r="F25" s="11" t="s">
        <v>177</v>
      </c>
      <c r="G25" s="5" t="s">
        <v>12</v>
      </c>
      <c r="H25" s="38">
        <v>30620</v>
      </c>
      <c r="I25" s="11" t="s">
        <v>178</v>
      </c>
      <c r="J25" s="11" t="s">
        <v>179</v>
      </c>
      <c r="K25" t="s">
        <v>180</v>
      </c>
      <c r="L25" s="5" t="s">
        <v>13</v>
      </c>
      <c r="M25" s="5" t="s">
        <v>12</v>
      </c>
      <c r="N25" s="5">
        <v>30305</v>
      </c>
      <c r="O25" s="41" t="s">
        <v>181</v>
      </c>
      <c r="P25" s="6" t="s">
        <v>182</v>
      </c>
    </row>
    <row r="26" spans="1:16" s="2" customFormat="1" ht="27.6" x14ac:dyDescent="0.25">
      <c r="A26" s="5" t="s">
        <v>16</v>
      </c>
      <c r="B26" s="5" t="s">
        <v>40</v>
      </c>
      <c r="C26" s="8" t="s">
        <v>51</v>
      </c>
      <c r="D26" s="7" t="s">
        <v>55</v>
      </c>
      <c r="E26" s="5" t="s">
        <v>64</v>
      </c>
      <c r="F26" s="5" t="s">
        <v>41</v>
      </c>
      <c r="G26" s="5" t="s">
        <v>12</v>
      </c>
      <c r="H26" s="38" t="str">
        <f>"30294-2129"</f>
        <v>30294-2129</v>
      </c>
      <c r="I26" s="5"/>
      <c r="J26" s="5" t="s">
        <v>63</v>
      </c>
      <c r="K26" s="5" t="s">
        <v>47</v>
      </c>
      <c r="L26" s="5"/>
      <c r="M26" s="5"/>
      <c r="N26" s="5" t="str">
        <f>""</f>
        <v/>
      </c>
      <c r="O26" s="5" t="s">
        <v>42</v>
      </c>
      <c r="P26" s="6" t="str">
        <f>"(404) 427-8558"</f>
        <v>(404) 427-8558</v>
      </c>
    </row>
    <row r="27" spans="1:16" ht="14.4" thickBot="1" x14ac:dyDescent="0.3">
      <c r="A27" s="4" t="s">
        <v>16</v>
      </c>
      <c r="B27" s="19" t="s">
        <v>123</v>
      </c>
      <c r="C27" s="20" t="s">
        <v>124</v>
      </c>
      <c r="D27" s="20"/>
      <c r="E27" s="19" t="s">
        <v>125</v>
      </c>
      <c r="F27" s="19" t="s">
        <v>126</v>
      </c>
      <c r="G27" s="19" t="s">
        <v>19</v>
      </c>
      <c r="H27" s="39">
        <v>76011</v>
      </c>
      <c r="I27" s="19" t="s">
        <v>62</v>
      </c>
      <c r="J27" s="19" t="s">
        <v>127</v>
      </c>
      <c r="K27" s="19" t="s">
        <v>128</v>
      </c>
      <c r="L27" s="19" t="s">
        <v>129</v>
      </c>
      <c r="M27" s="19" t="s">
        <v>19</v>
      </c>
      <c r="N27" s="21">
        <v>75039</v>
      </c>
      <c r="O27" s="22" t="s">
        <v>130</v>
      </c>
      <c r="P27" s="23" t="s">
        <v>131</v>
      </c>
    </row>
  </sheetData>
  <mergeCells count="5">
    <mergeCell ref="E2:H2"/>
    <mergeCell ref="K2:N2"/>
    <mergeCell ref="E19:H19"/>
    <mergeCell ref="K19:N19"/>
    <mergeCell ref="A1:P1"/>
  </mergeCells>
  <hyperlinks>
    <hyperlink ref="O7" r:id="rId1" xr:uid="{225F414D-1B42-4798-9C84-7DF83955B4EC}"/>
    <hyperlink ref="O9" r:id="rId2" xr:uid="{0724896F-C1A9-455E-B1CC-7023AF84261A}"/>
    <hyperlink ref="O8" r:id="rId3" xr:uid="{2E7840FF-E7F8-406C-B105-21EEDAC2E1F1}"/>
    <hyperlink ref="O12" r:id="rId4" xr:uid="{C74E0BF5-02B1-42CC-ABBF-6FBA35060D6D}"/>
    <hyperlink ref="O15" r:id="rId5" xr:uid="{5182513B-41B8-4B49-9C28-2B148E05345C}"/>
    <hyperlink ref="O14" r:id="rId6" xr:uid="{CD886768-7A54-49D5-9DC9-4019AE5F0450}"/>
    <hyperlink ref="O5" r:id="rId7" xr:uid="{FFAF52D7-C98E-42A5-98D6-9BD5E84C60D6}"/>
    <hyperlink ref="O27" r:id="rId8" xr:uid="{3DDDC9D2-5A96-418A-B117-A52CD9C50C9F}"/>
    <hyperlink ref="O16" r:id="rId9" display="mailto:ts076k@att.com" xr:uid="{3187FFC0-A03E-44E5-924A-2887BAD8F2D5}"/>
    <hyperlink ref="O4" r:id="rId10" xr:uid="{B9BC702C-FC2D-4750-B279-136A5ACB01F7}"/>
    <hyperlink ref="O10" r:id="rId11" xr:uid="{49FC38DC-E082-40BB-A3E5-E47997D1C9E3}"/>
    <hyperlink ref="O13" r:id="rId12" xr:uid="{FBE8DD89-10BB-499A-895C-834E634512AC}"/>
    <hyperlink ref="O21" r:id="rId13" xr:uid="{A2F1B978-6566-4CE1-A632-C931BDDFDE5A}"/>
    <hyperlink ref="O25" r:id="rId14" xr:uid="{06DEC387-C8B4-4372-91AD-1C5993E3018F}"/>
    <hyperlink ref="O17" r:id="rId15" xr:uid="{11B6CA9F-0053-46FC-9538-D48497F2DDD5}"/>
    <hyperlink ref="O22" r:id="rId16" xr:uid="{FA2EEA84-A494-4E58-86AC-ACC6CCB0952E}"/>
  </hyperlinks>
  <pageMargins left="0.75" right="0.75" top="1" bottom="1" header="0.5" footer="0.5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Charlotte Hall</cp:lastModifiedBy>
  <cp:revision>0</cp:revision>
  <dcterms:created xsi:type="dcterms:W3CDTF">2021-01-22T22:13:03Z</dcterms:created>
  <dcterms:modified xsi:type="dcterms:W3CDTF">2024-10-09T19:16:18Z</dcterms:modified>
</cp:coreProperties>
</file>